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\Documents\Rick\Center Harbor\Center Harbor NRI Update\NRI 2014 Update Rpt txt docs\"/>
    </mc:Choice>
  </mc:AlternateContent>
  <bookViews>
    <workbookView xWindow="36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E51" i="1" l="1"/>
  <c r="E45" i="1"/>
  <c r="E38" i="1"/>
  <c r="E31" i="1"/>
  <c r="E27" i="1"/>
  <c r="E22" i="1"/>
  <c r="E17" i="1"/>
  <c r="E7" i="1"/>
  <c r="E5" i="1" s="1"/>
  <c r="F5" i="1" l="1"/>
  <c r="E60" i="1"/>
  <c r="E16" i="1"/>
  <c r="E26" i="1"/>
  <c r="F16" i="1" l="1"/>
  <c r="F60" i="1" s="1"/>
  <c r="F58" i="1"/>
  <c r="F56" i="1"/>
  <c r="F26" i="1"/>
</calcChain>
</file>

<file path=xl/sharedStrings.xml><?xml version="1.0" encoding="utf-8"?>
<sst xmlns="http://schemas.openxmlformats.org/spreadsheetml/2006/main" count="72" uniqueCount="34">
  <si>
    <t>% of Total</t>
  </si>
  <si>
    <t>NWI SYSTEM</t>
  </si>
  <si>
    <t>Subsystem</t>
  </si>
  <si>
    <t>Class</t>
  </si>
  <si>
    <t>Water Regime</t>
  </si>
  <si>
    <t>Acres in Center Harbor</t>
  </si>
  <si>
    <t>L2 - Littoral</t>
  </si>
  <si>
    <t>UB - Unconsolidated Bottom</t>
  </si>
  <si>
    <t>AB - Aquatic Bed</t>
  </si>
  <si>
    <t>H - Permanently Flooded</t>
  </si>
  <si>
    <t>RB - Rock Bottom</t>
  </si>
  <si>
    <t>G - Intermittently Exposed</t>
  </si>
  <si>
    <t>RS - Rocky Shore</t>
  </si>
  <si>
    <t>US - Unconsolidated Shore</t>
  </si>
  <si>
    <t>R3 - Upper Perennial</t>
  </si>
  <si>
    <t>F - Semi-permanently Flooded</t>
  </si>
  <si>
    <t>R4 - Intermittent</t>
  </si>
  <si>
    <t>SB - Streambed</t>
  </si>
  <si>
    <t>EM - Emergent</t>
  </si>
  <si>
    <t>B - Saturated</t>
  </si>
  <si>
    <t>D - Seasonally Flooded/Well Drained</t>
  </si>
  <si>
    <t>E - Seasonally Flooded / Saturated</t>
  </si>
  <si>
    <t>SS - Scrub-Shrub</t>
  </si>
  <si>
    <t>ML - Moss-Lichen</t>
  </si>
  <si>
    <t>FO - Forested</t>
  </si>
  <si>
    <t>^ Cover class types follow dominant classes only - e.g. for a PFO1/SS1E the total acreage reflects the PFO portion only</t>
  </si>
  <si>
    <t>RIVERINE (N = 67)</t>
  </si>
  <si>
    <t>PALUSTRINE (N = 968)</t>
  </si>
  <si>
    <t>OTHER (Bridges, Culverts, Ditches, etc.) (N = 55)</t>
  </si>
  <si>
    <t>L1 - Limnetic</t>
  </si>
  <si>
    <t>LACUSTRINE (N = 35)</t>
  </si>
  <si>
    <t>UPLAND ISLANDS (N = 76)</t>
  </si>
  <si>
    <t>TOTAL (N = 1361)</t>
  </si>
  <si>
    <t>LIST OF WETLAND AND DEEPWATER TYPES - CENTER HARBOR^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</si>
</sst>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/>
    <xf numFmtId="0" fontId="4" fillId="0" borderId="0" xfId="0" applyFont="1" applyFill="1" applyBorder="1" applyAlignment="1">
      <alignment horizontal="right" vertical="top" wrapText="1"/>
    </xf>
    <xf numFmtId="164" fontId="0" fillId="0" borderId="0" xfId="0" applyNumberFormat="1" applyFont="1"/>
    <xf numFmtId="0" fontId="3" fillId="0" borderId="0" xfId="0" applyFont="1" applyFill="1" applyBorder="1" applyAlignment="1"/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2" fontId="5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/>
    <xf numFmtId="164" fontId="8" fillId="0" borderId="0" xfId="0" applyNumberFormat="1" applyFont="1" applyBorder="1" applyAlignment="1">
      <alignment horizontal="right" wrapText="1"/>
    </xf>
    <xf numFmtId="164" fontId="7" fillId="0" borderId="0" xfId="0" applyNumberFormat="1" applyFont="1" applyAlignment="1"/>
    <xf numFmtId="164" fontId="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Border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64" fontId="0" fillId="0" borderId="0" xfId="0" applyNumberFormat="1" applyFont="1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wrapText="1"/>
    </xf>
    <xf numFmtId="0" fontId="0" fillId="0" borderId="0" xfId="0" applyFont="1" applyAlignment="1"/>
    <xf numFmtId="164" fontId="6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4" fontId="2" fillId="0" borderId="0" xfId="0" applyNumberFormat="1" applyFont="1" applyAlignment="1"/>
    <xf numFmtId="2" fontId="9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workbookViewId="0">
      <pane ySplit="4" topLeftCell="A20" activePane="bottomLeft" state="frozen"/>
      <selection pane="bottomLeft" activeCell="F12" sqref="F12"/>
    </sheetView>
  </sheetViews>
  <sheetFormatPr defaultRowHeight="15" x14ac:dyDescent="0.25"/>
  <cols>
    <col min="1" max="1" width="26.85546875" customWidth="1"/>
    <col min="2" max="2" width="12.28515625" customWidth="1"/>
    <col min="3" max="3" width="19.7109375" style="32" customWidth="1"/>
    <col min="4" max="4" width="18.140625" customWidth="1"/>
    <col min="5" max="5" width="9.140625" style="27"/>
    <col min="6" max="6" width="11.85546875" customWidth="1"/>
    <col min="7" max="7" width="15.42578125" customWidth="1"/>
    <col min="8" max="8" width="7.5703125" style="14" customWidth="1"/>
  </cols>
  <sheetData>
    <row r="1" spans="1:7" ht="15.75" x14ac:dyDescent="0.25">
      <c r="A1" s="1" t="s">
        <v>33</v>
      </c>
    </row>
    <row r="2" spans="1:7" x14ac:dyDescent="0.25">
      <c r="A2" s="18" t="s">
        <v>25</v>
      </c>
    </row>
    <row r="4" spans="1:7" ht="50.25" customHeight="1" x14ac:dyDescent="0.25">
      <c r="A4" s="9" t="s">
        <v>1</v>
      </c>
      <c r="B4" s="9" t="s">
        <v>2</v>
      </c>
      <c r="C4" s="51" t="s">
        <v>3</v>
      </c>
      <c r="D4" s="9" t="s">
        <v>4</v>
      </c>
      <c r="E4" s="9" t="s">
        <v>5</v>
      </c>
      <c r="F4" s="9" t="s">
        <v>0</v>
      </c>
      <c r="G4" s="9"/>
    </row>
    <row r="5" spans="1:7" ht="18" customHeight="1" x14ac:dyDescent="0.25">
      <c r="A5" s="9" t="s">
        <v>30</v>
      </c>
      <c r="B5" s="5"/>
      <c r="C5" s="33"/>
      <c r="D5" s="24"/>
      <c r="E5" s="45">
        <f>SUM(E6:E7)</f>
        <v>1906.115</v>
      </c>
      <c r="F5" s="55">
        <f>E5/$E$60*100</f>
        <v>63.618407372881833</v>
      </c>
      <c r="G5" s="3"/>
    </row>
    <row r="6" spans="1:7" ht="33.75" customHeight="1" x14ac:dyDescent="0.25">
      <c r="A6" s="9"/>
      <c r="B6" s="53" t="s">
        <v>29</v>
      </c>
      <c r="C6" s="33" t="s">
        <v>7</v>
      </c>
      <c r="D6" s="43" t="s">
        <v>9</v>
      </c>
      <c r="E6" s="47">
        <v>1879.9</v>
      </c>
      <c r="F6" s="24"/>
      <c r="G6" s="3"/>
    </row>
    <row r="7" spans="1:7" ht="18" customHeight="1" x14ac:dyDescent="0.25">
      <c r="A7" s="25"/>
      <c r="B7" s="23" t="s">
        <v>6</v>
      </c>
      <c r="D7" s="24"/>
      <c r="E7" s="47">
        <f>SUM(E8:E14)</f>
        <v>26.215000000000003</v>
      </c>
      <c r="F7" s="24"/>
      <c r="G7" s="3"/>
    </row>
    <row r="8" spans="1:7" ht="26.25" customHeight="1" x14ac:dyDescent="0.25">
      <c r="A8" s="2"/>
      <c r="B8" s="3"/>
      <c r="C8" s="37" t="s">
        <v>8</v>
      </c>
      <c r="D8" s="43" t="s">
        <v>9</v>
      </c>
      <c r="E8" s="28">
        <v>3.22</v>
      </c>
      <c r="F8" s="3"/>
      <c r="G8" s="3"/>
    </row>
    <row r="9" spans="1:7" ht="26.25" customHeight="1" x14ac:dyDescent="0.25">
      <c r="A9" s="2"/>
      <c r="B9" s="3"/>
      <c r="C9" s="37" t="s">
        <v>18</v>
      </c>
      <c r="D9" s="43" t="s">
        <v>15</v>
      </c>
      <c r="E9" s="28">
        <v>0.107</v>
      </c>
      <c r="F9" s="3"/>
      <c r="G9" s="3"/>
    </row>
    <row r="10" spans="1:7" ht="25.5" customHeight="1" x14ac:dyDescent="0.25">
      <c r="A10" s="2"/>
      <c r="B10" s="3"/>
      <c r="C10" s="38" t="s">
        <v>10</v>
      </c>
      <c r="D10" s="26" t="s">
        <v>11</v>
      </c>
      <c r="E10" s="28">
        <v>0.17899999999999999</v>
      </c>
      <c r="F10" s="3"/>
      <c r="G10" s="3"/>
    </row>
    <row r="11" spans="1:7" ht="26.25" x14ac:dyDescent="0.25">
      <c r="A11" s="10"/>
      <c r="B11" s="17"/>
      <c r="C11" s="39"/>
      <c r="D11" s="43" t="s">
        <v>9</v>
      </c>
      <c r="E11" s="29">
        <v>0.71799999999999997</v>
      </c>
      <c r="F11" s="17"/>
      <c r="G11" s="17"/>
    </row>
    <row r="12" spans="1:7" ht="26.25" x14ac:dyDescent="0.25">
      <c r="C12" s="39" t="s">
        <v>12</v>
      </c>
      <c r="D12" s="26" t="s">
        <v>11</v>
      </c>
      <c r="E12" s="29">
        <v>9.5790000000000006</v>
      </c>
    </row>
    <row r="13" spans="1:7" ht="33.75" customHeight="1" x14ac:dyDescent="0.25">
      <c r="A13" s="4"/>
      <c r="B13" s="5"/>
      <c r="C13" s="40" t="s">
        <v>7</v>
      </c>
      <c r="D13" s="43" t="s">
        <v>9</v>
      </c>
      <c r="E13" s="30">
        <v>8.0250000000000004</v>
      </c>
      <c r="F13" s="6"/>
      <c r="G13" s="6"/>
    </row>
    <row r="14" spans="1:7" ht="30" x14ac:dyDescent="0.25">
      <c r="A14" s="4"/>
      <c r="B14" s="5"/>
      <c r="C14" s="40" t="s">
        <v>13</v>
      </c>
      <c r="D14" s="26" t="s">
        <v>11</v>
      </c>
      <c r="E14" s="30">
        <v>4.3869999999999996</v>
      </c>
      <c r="F14" s="6"/>
      <c r="G14" s="6"/>
    </row>
    <row r="15" spans="1:7" x14ac:dyDescent="0.25">
      <c r="A15" s="4"/>
      <c r="B15" s="7"/>
      <c r="C15" s="41"/>
      <c r="D15" s="35"/>
      <c r="E15" s="29"/>
      <c r="F15" s="5"/>
      <c r="G15" s="5"/>
    </row>
    <row r="16" spans="1:7" ht="18" customHeight="1" x14ac:dyDescent="0.25">
      <c r="A16" s="9" t="s">
        <v>26</v>
      </c>
      <c r="B16" s="7"/>
      <c r="C16" s="41"/>
      <c r="D16" s="35"/>
      <c r="E16" s="46">
        <f>E17+E22</f>
        <v>29.786000000000001</v>
      </c>
      <c r="F16" s="55">
        <f>E16/$E$60*100</f>
        <v>0.99413617856669645</v>
      </c>
      <c r="G16" s="5"/>
    </row>
    <row r="17" spans="1:8" ht="30" x14ac:dyDescent="0.25">
      <c r="A17" s="4"/>
      <c r="B17" s="36" t="s">
        <v>14</v>
      </c>
      <c r="C17" s="42"/>
      <c r="D17" s="44"/>
      <c r="E17" s="48">
        <f>SUM(E18:E21)</f>
        <v>13.036</v>
      </c>
      <c r="F17" s="5"/>
      <c r="G17" s="5"/>
    </row>
    <row r="18" spans="1:8" ht="28.5" customHeight="1" x14ac:dyDescent="0.25">
      <c r="A18" s="4"/>
      <c r="B18" s="19"/>
      <c r="C18" s="38" t="s">
        <v>10</v>
      </c>
      <c r="D18" s="43" t="s">
        <v>15</v>
      </c>
      <c r="E18" s="31">
        <v>0.26100000000000001</v>
      </c>
      <c r="F18" s="19"/>
      <c r="G18" s="19"/>
    </row>
    <row r="19" spans="1:8" ht="33.75" customHeight="1" x14ac:dyDescent="0.25">
      <c r="A19" s="10"/>
      <c r="B19" s="12"/>
      <c r="C19" s="40" t="s">
        <v>7</v>
      </c>
      <c r="D19" s="43" t="s">
        <v>15</v>
      </c>
      <c r="E19" s="29">
        <v>7.4770000000000003</v>
      </c>
      <c r="F19" s="12"/>
      <c r="G19" s="12"/>
    </row>
    <row r="20" spans="1:8" ht="26.25" x14ac:dyDescent="0.25">
      <c r="A20" s="8"/>
      <c r="C20" s="39"/>
      <c r="D20" s="26" t="s">
        <v>11</v>
      </c>
      <c r="E20" s="29">
        <v>0.86199999999999999</v>
      </c>
    </row>
    <row r="21" spans="1:8" ht="27.75" customHeight="1" x14ac:dyDescent="0.25">
      <c r="C21" s="39"/>
      <c r="D21" s="43" t="s">
        <v>9</v>
      </c>
      <c r="E21" s="29">
        <v>4.4359999999999999</v>
      </c>
      <c r="G21" s="11"/>
      <c r="H21" s="13"/>
    </row>
    <row r="22" spans="1:8" ht="30" x14ac:dyDescent="0.25">
      <c r="B22" s="36" t="s">
        <v>16</v>
      </c>
      <c r="C22" s="39" t="s">
        <v>17</v>
      </c>
      <c r="D22" s="27"/>
      <c r="E22" s="48">
        <f>SUM(E23:E24)</f>
        <v>16.75</v>
      </c>
      <c r="G22" s="15"/>
    </row>
    <row r="23" spans="1:8" ht="26.25" x14ac:dyDescent="0.25">
      <c r="D23" s="43" t="s">
        <v>21</v>
      </c>
      <c r="E23" s="29">
        <v>16.257999999999999</v>
      </c>
      <c r="G23" s="15"/>
    </row>
    <row r="24" spans="1:8" ht="26.25" x14ac:dyDescent="0.25">
      <c r="D24" s="43" t="s">
        <v>15</v>
      </c>
      <c r="E24" s="29">
        <v>0.49199999999999999</v>
      </c>
      <c r="G24" s="15"/>
    </row>
    <row r="25" spans="1:8" x14ac:dyDescent="0.25">
      <c r="E25" s="29"/>
      <c r="G25" s="15"/>
    </row>
    <row r="26" spans="1:8" ht="15.75" x14ac:dyDescent="0.25">
      <c r="A26" s="9" t="s">
        <v>27</v>
      </c>
      <c r="E26" s="46">
        <f>E27+E31+E38+E43+E44+E45+E51</f>
        <v>834.46</v>
      </c>
      <c r="F26" s="55">
        <f>E26/$E$60*100</f>
        <v>27.850898931268564</v>
      </c>
      <c r="G26" s="15"/>
    </row>
    <row r="27" spans="1:8" x14ac:dyDescent="0.25">
      <c r="C27" s="37" t="s">
        <v>8</v>
      </c>
      <c r="E27" s="48">
        <f>SUM(E28:E30)</f>
        <v>7.1059999999999999</v>
      </c>
      <c r="G27" s="15"/>
    </row>
    <row r="28" spans="1:8" ht="26.25" x14ac:dyDescent="0.25">
      <c r="D28" s="43" t="s">
        <v>15</v>
      </c>
      <c r="E28" s="29">
        <v>1.605</v>
      </c>
      <c r="G28" s="15"/>
    </row>
    <row r="29" spans="1:8" ht="26.25" x14ac:dyDescent="0.25">
      <c r="D29" s="26" t="s">
        <v>11</v>
      </c>
      <c r="E29" s="29">
        <v>0.71199999999999997</v>
      </c>
      <c r="G29" s="15"/>
    </row>
    <row r="30" spans="1:8" ht="26.25" x14ac:dyDescent="0.25">
      <c r="D30" s="43" t="s">
        <v>9</v>
      </c>
      <c r="E30" s="29">
        <v>4.7889999999999997</v>
      </c>
      <c r="G30" s="15"/>
    </row>
    <row r="31" spans="1:8" x14ac:dyDescent="0.25">
      <c r="C31" s="37" t="s">
        <v>18</v>
      </c>
      <c r="E31" s="48">
        <f>SUM(E32:E37)</f>
        <v>98.429999999999993</v>
      </c>
      <c r="G31" s="15"/>
    </row>
    <row r="32" spans="1:8" x14ac:dyDescent="0.25">
      <c r="D32" s="26" t="s">
        <v>19</v>
      </c>
      <c r="E32" s="29">
        <v>1.391</v>
      </c>
      <c r="G32" s="15"/>
    </row>
    <row r="33" spans="1:8" ht="29.25" customHeight="1" x14ac:dyDescent="0.25">
      <c r="D33" s="26" t="s">
        <v>20</v>
      </c>
      <c r="E33" s="29">
        <v>0.315</v>
      </c>
      <c r="G33" s="15"/>
    </row>
    <row r="34" spans="1:8" ht="26.25" x14ac:dyDescent="0.25">
      <c r="D34" s="43" t="s">
        <v>21</v>
      </c>
      <c r="E34" s="29">
        <v>62.103999999999999</v>
      </c>
      <c r="G34" s="15"/>
    </row>
    <row r="35" spans="1:8" ht="26.25" x14ac:dyDescent="0.25">
      <c r="D35" s="43" t="s">
        <v>15</v>
      </c>
      <c r="E35" s="29">
        <v>27.568000000000001</v>
      </c>
      <c r="G35" s="15"/>
    </row>
    <row r="36" spans="1:8" ht="26.25" x14ac:dyDescent="0.25">
      <c r="D36" s="26" t="s">
        <v>11</v>
      </c>
      <c r="E36" s="29">
        <v>0.69299999999999995</v>
      </c>
      <c r="G36" s="15"/>
    </row>
    <row r="37" spans="1:8" ht="26.25" x14ac:dyDescent="0.25">
      <c r="A37" s="20"/>
      <c r="B37" s="20"/>
      <c r="C37" s="34"/>
      <c r="D37" s="43" t="s">
        <v>9</v>
      </c>
      <c r="E37" s="31">
        <v>6.359</v>
      </c>
      <c r="F37" s="20"/>
      <c r="G37" s="21"/>
      <c r="H37" s="22"/>
    </row>
    <row r="38" spans="1:8" x14ac:dyDescent="0.25">
      <c r="A38" s="20"/>
      <c r="B38" s="20"/>
      <c r="C38" s="50" t="s">
        <v>24</v>
      </c>
      <c r="D38" s="43"/>
      <c r="E38" s="49">
        <f>SUM(E39:E42)</f>
        <v>419.80400000000003</v>
      </c>
      <c r="F38" s="20"/>
      <c r="G38" s="21"/>
      <c r="H38" s="22"/>
    </row>
    <row r="39" spans="1:8" ht="39" x14ac:dyDescent="0.25">
      <c r="A39" s="20"/>
      <c r="B39" s="20"/>
      <c r="C39" s="34"/>
      <c r="D39" s="26" t="s">
        <v>20</v>
      </c>
      <c r="E39" s="31">
        <v>6.6</v>
      </c>
      <c r="F39" s="20"/>
      <c r="G39" s="21"/>
      <c r="H39" s="22"/>
    </row>
    <row r="40" spans="1:8" ht="26.25" x14ac:dyDescent="0.25">
      <c r="A40" s="20"/>
      <c r="B40" s="20"/>
      <c r="C40" s="34"/>
      <c r="D40" s="43" t="s">
        <v>21</v>
      </c>
      <c r="E40" s="31">
        <v>395.83300000000003</v>
      </c>
      <c r="F40" s="20"/>
      <c r="G40" s="21"/>
      <c r="H40" s="22"/>
    </row>
    <row r="41" spans="1:8" ht="26.25" x14ac:dyDescent="0.25">
      <c r="A41" s="20"/>
      <c r="B41" s="20"/>
      <c r="C41" s="34"/>
      <c r="D41" s="43" t="s">
        <v>15</v>
      </c>
      <c r="E41" s="31">
        <v>9.8930000000000007</v>
      </c>
      <c r="F41" s="20"/>
      <c r="G41" s="21"/>
      <c r="H41" s="22"/>
    </row>
    <row r="42" spans="1:8" ht="26.25" x14ac:dyDescent="0.25">
      <c r="A42" s="20"/>
      <c r="B42" s="20"/>
      <c r="C42" s="34"/>
      <c r="D42" s="43" t="s">
        <v>9</v>
      </c>
      <c r="E42" s="31">
        <v>7.4779999999999998</v>
      </c>
      <c r="F42" s="20"/>
      <c r="G42" s="21"/>
      <c r="H42" s="22"/>
    </row>
    <row r="43" spans="1:8" x14ac:dyDescent="0.25">
      <c r="A43" s="20"/>
      <c r="B43" s="20"/>
      <c r="C43" s="37" t="s">
        <v>23</v>
      </c>
      <c r="D43" s="26" t="s">
        <v>19</v>
      </c>
      <c r="E43" s="49">
        <v>0.51600000000000001</v>
      </c>
      <c r="F43" s="20"/>
      <c r="G43" s="21"/>
      <c r="H43" s="22"/>
    </row>
    <row r="44" spans="1:8" ht="26.25" x14ac:dyDescent="0.25">
      <c r="A44" s="20"/>
      <c r="B44" s="20"/>
      <c r="C44" s="38" t="s">
        <v>10</v>
      </c>
      <c r="D44" s="26" t="s">
        <v>11</v>
      </c>
      <c r="E44" s="49">
        <v>6.2E-2</v>
      </c>
      <c r="F44" s="20"/>
      <c r="G44" s="21"/>
      <c r="H44" s="22"/>
    </row>
    <row r="45" spans="1:8" x14ac:dyDescent="0.25">
      <c r="A45" s="10"/>
      <c r="C45" s="37" t="s">
        <v>22</v>
      </c>
      <c r="E45" s="48">
        <f>SUM(E46:E50)</f>
        <v>132.55699999999999</v>
      </c>
      <c r="G45" s="16"/>
    </row>
    <row r="46" spans="1:8" x14ac:dyDescent="0.25">
      <c r="A46" s="18"/>
      <c r="D46" s="26" t="s">
        <v>19</v>
      </c>
      <c r="E46" s="29">
        <v>34.143000000000001</v>
      </c>
    </row>
    <row r="47" spans="1:8" ht="31.5" customHeight="1" x14ac:dyDescent="0.25">
      <c r="A47" s="18"/>
      <c r="D47" s="26" t="s">
        <v>20</v>
      </c>
      <c r="E47" s="29">
        <v>0.192</v>
      </c>
    </row>
    <row r="48" spans="1:8" ht="26.25" x14ac:dyDescent="0.25">
      <c r="D48" s="43" t="s">
        <v>21</v>
      </c>
      <c r="E48" s="29">
        <v>76.975999999999999</v>
      </c>
      <c r="G48" s="16"/>
    </row>
    <row r="49" spans="1:6" ht="26.25" x14ac:dyDescent="0.25">
      <c r="D49" s="43" t="s">
        <v>15</v>
      </c>
      <c r="E49" s="29">
        <v>9.1709999999999994</v>
      </c>
    </row>
    <row r="50" spans="1:6" ht="26.25" x14ac:dyDescent="0.25">
      <c r="D50" s="43" t="s">
        <v>9</v>
      </c>
      <c r="E50" s="29">
        <v>12.074999999999999</v>
      </c>
    </row>
    <row r="51" spans="1:6" ht="30" x14ac:dyDescent="0.25">
      <c r="C51" s="40" t="s">
        <v>7</v>
      </c>
      <c r="E51" s="48">
        <f>SUM(E52:E54)</f>
        <v>175.98500000000001</v>
      </c>
    </row>
    <row r="52" spans="1:6" ht="26.25" x14ac:dyDescent="0.25">
      <c r="D52" s="43" t="s">
        <v>15</v>
      </c>
      <c r="E52" s="29">
        <v>6.2069999999999999</v>
      </c>
    </row>
    <row r="53" spans="1:6" ht="26.25" x14ac:dyDescent="0.25">
      <c r="D53" s="26" t="s">
        <v>11</v>
      </c>
      <c r="E53" s="29">
        <v>0.622</v>
      </c>
    </row>
    <row r="54" spans="1:6" ht="26.25" x14ac:dyDescent="0.25">
      <c r="D54" s="43" t="s">
        <v>9</v>
      </c>
      <c r="E54" s="29">
        <v>169.15600000000001</v>
      </c>
    </row>
    <row r="55" spans="1:6" x14ac:dyDescent="0.25">
      <c r="D55" s="43"/>
      <c r="E55" s="29"/>
    </row>
    <row r="56" spans="1:6" ht="15.75" x14ac:dyDescent="0.25">
      <c r="A56" s="1" t="s">
        <v>28</v>
      </c>
      <c r="D56" s="43"/>
      <c r="E56" s="56">
        <v>0.35599999999999998</v>
      </c>
      <c r="F56" s="55">
        <f>E56/$E$60*100</f>
        <v>1.1881839776060697E-2</v>
      </c>
    </row>
    <row r="57" spans="1:6" x14ac:dyDescent="0.25">
      <c r="E57" s="29"/>
    </row>
    <row r="58" spans="1:6" ht="15.75" x14ac:dyDescent="0.25">
      <c r="A58" s="9" t="s">
        <v>31</v>
      </c>
      <c r="E58" s="46">
        <v>225.452</v>
      </c>
      <c r="F58" s="55">
        <f>E58/$E$60*100</f>
        <v>7.5246756775068437</v>
      </c>
    </row>
    <row r="59" spans="1:6" x14ac:dyDescent="0.25">
      <c r="E59" s="29"/>
    </row>
    <row r="60" spans="1:6" ht="15.75" x14ac:dyDescent="0.25">
      <c r="A60" s="52" t="s">
        <v>32</v>
      </c>
      <c r="E60" s="54">
        <f>E5+E16+E26+E56+E58</f>
        <v>2996.1689999999999</v>
      </c>
      <c r="F60" s="16">
        <f>SUM(F4:F58)</f>
        <v>100</v>
      </c>
    </row>
    <row r="61" spans="1:6" x14ac:dyDescent="0.25">
      <c r="E61" s="29"/>
    </row>
    <row r="62" spans="1:6" x14ac:dyDescent="0.25">
      <c r="E62" s="29"/>
    </row>
    <row r="63" spans="1:6" x14ac:dyDescent="0.25">
      <c r="E63" s="29"/>
    </row>
    <row r="64" spans="1:6" x14ac:dyDescent="0.25">
      <c r="E64" s="29"/>
    </row>
    <row r="65" spans="5:5" x14ac:dyDescent="0.25">
      <c r="E65" s="29"/>
    </row>
    <row r="66" spans="5:5" x14ac:dyDescent="0.25">
      <c r="E66" s="29"/>
    </row>
    <row r="67" spans="5:5" x14ac:dyDescent="0.25">
      <c r="E67" s="29"/>
    </row>
    <row r="68" spans="5:5" x14ac:dyDescent="0.25">
      <c r="E68" s="29"/>
    </row>
    <row r="69" spans="5:5" x14ac:dyDescent="0.25">
      <c r="E69" s="29"/>
    </row>
    <row r="70" spans="5:5" x14ac:dyDescent="0.25">
      <c r="E70" s="29"/>
    </row>
    <row r="71" spans="5:5" x14ac:dyDescent="0.25">
      <c r="E71" s="29"/>
    </row>
    <row r="72" spans="5:5" x14ac:dyDescent="0.25">
      <c r="E72" s="29"/>
    </row>
    <row r="73" spans="5:5" x14ac:dyDescent="0.25">
      <c r="E73" s="29"/>
    </row>
    <row r="74" spans="5:5" x14ac:dyDescent="0.25">
      <c r="E74" s="29"/>
    </row>
    <row r="75" spans="5:5" x14ac:dyDescent="0.25">
      <c r="E75" s="29"/>
    </row>
    <row r="76" spans="5:5" x14ac:dyDescent="0.25">
      <c r="E76" s="29"/>
    </row>
    <row r="77" spans="5:5" x14ac:dyDescent="0.25">
      <c r="E77" s="29"/>
    </row>
    <row r="78" spans="5:5" x14ac:dyDescent="0.25">
      <c r="E78" s="29"/>
    </row>
    <row r="79" spans="5:5" x14ac:dyDescent="0.25">
      <c r="E79" s="29"/>
    </row>
    <row r="80" spans="5:5" x14ac:dyDescent="0.25">
      <c r="E80" s="29"/>
    </row>
    <row r="81" spans="5:5" x14ac:dyDescent="0.25">
      <c r="E81" s="29"/>
    </row>
    <row r="82" spans="5:5" x14ac:dyDescent="0.25">
      <c r="E82" s="29"/>
    </row>
    <row r="83" spans="5:5" x14ac:dyDescent="0.25">
      <c r="E83" s="29"/>
    </row>
    <row r="84" spans="5:5" x14ac:dyDescent="0.25">
      <c r="E84" s="29"/>
    </row>
    <row r="85" spans="5:5" x14ac:dyDescent="0.25">
      <c r="E85" s="29"/>
    </row>
    <row r="86" spans="5:5" x14ac:dyDescent="0.25">
      <c r="E86" s="29"/>
    </row>
    <row r="87" spans="5:5" x14ac:dyDescent="0.25">
      <c r="E87" s="29"/>
    </row>
    <row r="88" spans="5:5" x14ac:dyDescent="0.25">
      <c r="E88" s="29"/>
    </row>
    <row r="89" spans="5:5" x14ac:dyDescent="0.25">
      <c r="E89" s="29"/>
    </row>
    <row r="90" spans="5:5" x14ac:dyDescent="0.25">
      <c r="E90" s="29"/>
    </row>
    <row r="91" spans="5:5" x14ac:dyDescent="0.25">
      <c r="E91" s="29"/>
    </row>
    <row r="92" spans="5:5" x14ac:dyDescent="0.25">
      <c r="E92" s="29"/>
    </row>
    <row r="93" spans="5:5" x14ac:dyDescent="0.25">
      <c r="E93" s="29"/>
    </row>
    <row r="94" spans="5:5" x14ac:dyDescent="0.25">
      <c r="E94" s="29"/>
    </row>
    <row r="95" spans="5:5" x14ac:dyDescent="0.25">
      <c r="E95" s="29"/>
    </row>
    <row r="96" spans="5:5" x14ac:dyDescent="0.25">
      <c r="E96" s="29"/>
    </row>
    <row r="97" spans="5:5" x14ac:dyDescent="0.25">
      <c r="E97" s="29"/>
    </row>
    <row r="98" spans="5:5" x14ac:dyDescent="0.25">
      <c r="E98" s="29"/>
    </row>
    <row r="99" spans="5:5" x14ac:dyDescent="0.25">
      <c r="E99" s="29"/>
    </row>
    <row r="100" spans="5:5" x14ac:dyDescent="0.25">
      <c r="E100" s="29"/>
    </row>
    <row r="101" spans="5:5" x14ac:dyDescent="0.25">
      <c r="E101" s="29"/>
    </row>
    <row r="102" spans="5:5" x14ac:dyDescent="0.25">
      <c r="E102" s="29"/>
    </row>
    <row r="103" spans="5:5" x14ac:dyDescent="0.25">
      <c r="E103" s="29"/>
    </row>
    <row r="104" spans="5:5" x14ac:dyDescent="0.25">
      <c r="E104" s="29"/>
    </row>
    <row r="105" spans="5:5" x14ac:dyDescent="0.25">
      <c r="E105" s="29"/>
    </row>
    <row r="106" spans="5:5" x14ac:dyDescent="0.25">
      <c r="E106" s="29"/>
    </row>
    <row r="107" spans="5:5" x14ac:dyDescent="0.25">
      <c r="E107" s="29"/>
    </row>
    <row r="108" spans="5:5" x14ac:dyDescent="0.25">
      <c r="E108" s="29"/>
    </row>
    <row r="109" spans="5:5" x14ac:dyDescent="0.25">
      <c r="E109" s="29"/>
    </row>
    <row r="110" spans="5:5" x14ac:dyDescent="0.25">
      <c r="E110" s="29"/>
    </row>
    <row r="111" spans="5:5" x14ac:dyDescent="0.25">
      <c r="E111" s="29"/>
    </row>
    <row r="112" spans="5:5" x14ac:dyDescent="0.25">
      <c r="E112" s="29"/>
    </row>
  </sheetData>
  <sortState ref="A19:H33">
    <sortCondition descending="1" ref="G19:G33"/>
  </sortState>
  <printOptions gridLines="1"/>
  <pageMargins left="0.7" right="0.7" top="0.75" bottom="0.75" header="0.3" footer="0.3"/>
  <pageSetup scale="87" fitToHeight="2" orientation="portrait" horizontalDpi="4294967293" r:id="rId1"/>
  <headerFooter>
    <oddHeader>&amp;LAppendix B - List of Wetland Types&amp;R&amp;"-,Italic"&amp;10Center Harbor NRI 2014</oddHeader>
    <oddFooter>&amp;CAppendix B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lastPrinted>2015-01-03T15:50:02Z</cp:lastPrinted>
  <dcterms:created xsi:type="dcterms:W3CDTF">2011-11-21T15:47:42Z</dcterms:created>
  <dcterms:modified xsi:type="dcterms:W3CDTF">2015-01-04T16:58:58Z</dcterms:modified>
</cp:coreProperties>
</file>